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870" windowWidth="15480" windowHeight="6270"/>
  </bookViews>
  <sheets>
    <sheet name="Лист1" sheetId="1" r:id="rId1"/>
    <sheet name="XLR_NoRangeSheet" sheetId="2" state="veryHidden" r:id="rId2"/>
  </sheets>
  <definedNames>
    <definedName name="Query1">Лист1!$A$8:$AF$12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Лист1!$A$18:$R$18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Q9" i="1" l="1"/>
  <c r="Q10" i="1"/>
  <c r="Q11" i="1"/>
  <c r="Q8" i="1"/>
  <c r="Q12" i="1" s="1"/>
  <c r="P12" i="1" l="1"/>
  <c r="Q13" i="1" s="1"/>
  <c r="B11" i="1"/>
  <c r="B10" i="1"/>
  <c r="B9" i="1"/>
  <c r="B8" i="1"/>
  <c r="B5" i="2"/>
</calcChain>
</file>

<file path=xl/sharedStrings.xml><?xml version="1.0" encoding="utf-8"?>
<sst xmlns="http://schemas.openxmlformats.org/spreadsheetml/2006/main" count="64" uniqueCount="53">
  <si>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</si>
  <si>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</si>
  <si>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</si>
  <si>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</si>
  <si>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</si>
  <si>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Eд.изм</t>
  </si>
  <si>
    <t>Наименование товара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</si>
  <si>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</si>
  <si>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</si>
  <si>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</si>
  <si>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</si>
  <si>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</si>
  <si>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</si>
  <si>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</si>
  <si>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</si>
  <si>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</si>
  <si>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4.2, Developer  (build 122-D7)</t>
  </si>
  <si>
    <t>Query2</t>
  </si>
  <si>
    <t>Республика Башкортостан</t>
  </si>
  <si>
    <t>Поставка абонентского оборудования IP-TV</t>
  </si>
  <si>
    <t>, тел. , эл.почта:</t>
  </si>
  <si>
    <t/>
  </si>
  <si>
    <t>01.12.2014</t>
  </si>
  <si>
    <t>Бадьина Лилия Альбертовна</t>
  </si>
  <si>
    <t>(347)221-57-43</t>
  </si>
  <si>
    <t>Отдел развития (ОР)</t>
  </si>
  <si>
    <t>Приложение 1.1</t>
  </si>
  <si>
    <t>КАБЕЛЬ HDMI-HDMI,1,8М</t>
  </si>
  <si>
    <t>шт</t>
  </si>
  <si>
    <t>ПУЛЬТ ДУ SD-88-4</t>
  </si>
  <si>
    <t>Пульт дистанционный к приставке IP-STB Промсвязь IP-TV HD 103</t>
  </si>
  <si>
    <t>БЛОК ПИТАНИЯ SDK-0302 12В 2А</t>
  </si>
  <si>
    <t>ПРИСТАВКА ТЕЛЕВИЗИОННАЯ ЦИФРОВАЯ IPTV-HD MINI</t>
  </si>
  <si>
    <t>ПРИСТАВКА ТЕЛЕВИЗИОННАЯ ЦИФРОВАЯ ПРОМСВЯЗЬ IPTV-HD mini. Поддержка Full HD, IP  радио, видео по запросу, воспроизведения  контента с USB носителей, просмотр фотографий, HDMI.
Auto Provisioning: Средства сетевого мониторинга и автоконфигурирования по протооколу SNMP v2.
Поддерживаемые видеоконтейнеры: AVI, MPG, TS.
Операционная система Linux.
Поддерживаемые видеокодеки: MPEG-1, MPEG-2, MPEG-4 (h.264), FLV
Аудио: МРЗ, AAC, AC3.
Разрешение: До 1920*1080 (Full HD 1080)/1080p.
Изображения: JPG, GIF, TIFF.
Интефейс: 2.5" - 3.5" SATA.
Разъемы: USB 2.0 Host, 10/100 Ethernet.
Видео выходы: HDMI, композитный.
Аудио выходы: HDMI (в видеовыходе), аналоговый   стерео,   S/PDIF   —   оптический (Toslink).
Протоколы вещания IPTV: IGMP v2, RTSP, RTP.
Web-браузер: QtWebKit из Qt 4.6.2.
Интеграция с CAS VeriMatrix.
Управление системным временем NTP.
Дополнительные средств администрирования ssh с доступом по ключам, dhcp, обновления мультикастами.</t>
  </si>
  <si>
    <t>Приложение 1</t>
  </si>
  <si>
    <t>1 мая</t>
  </si>
  <si>
    <t>1 июня</t>
  </si>
  <si>
    <t>1 июля</t>
  </si>
  <si>
    <t>1 августа</t>
  </si>
  <si>
    <t>1 сентября</t>
  </si>
  <si>
    <t>1 ноября</t>
  </si>
  <si>
    <t xml:space="preserve">1 октября </t>
  </si>
  <si>
    <t>1 декабря</t>
  </si>
  <si>
    <t>Предельная сумма лота составляет:  56 870 100  руб. с НДС.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</si>
  <si>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</si>
  <si>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</si>
  <si>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</si>
  <si>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</si>
  <si>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 Обязательно наличие сервисного центра на территории Республики Башкортостан с возможность гарантийного и послегарантийного обслуживания со сроком выполнения: не более 20 (двадцати) календарных дней со дня обращения уполномоченного представителя заказчика.</t>
  </si>
  <si>
    <t>Контактное лицо по техническим вопросам:</t>
  </si>
  <si>
    <t>Начальник отдела развития ОАО "Башинформсвязь" - Тимофеев Игорь Александрович - (347) 221-54-78,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развития ОАО "Башинформсвязь" - Бадьина Лилия Альбертовна - (347) 221-57-43</t>
  </si>
  <si>
    <t xml:space="preserve">СПЕЦИФИКАЦИЯ </t>
  </si>
  <si>
    <t>до 1 мая 2014г, до 1 июня 2014г, до 1 июля 2014г, до 1 августа 2014г, до 1 сентября 2014г, до 1 октября 2014г, до 1 ноября 2014г,  до 1 декабря 2014г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</si>
</sst>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9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0" fillId="0" borderId="5" xfId="0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wrapText="1"/>
    </xf>
    <xf numFmtId="3" fontId="0" fillId="0" borderId="1" xfId="0" applyNumberFormat="1" applyBorder="1" applyAlignment="1">
      <alignment horizontal="left" vertical="top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F23"/>
  <sheetViews>
    <sheetView tabSelected="1" topLeftCell="A12" zoomScale="60" zoomScaleNormal="60" workbookViewId="0">
      <selection activeCell="D26" sqref="D26"/>
    </sheetView>
  </sheetViews>
  <sheetFormatPr defaultRowHeight="15" x14ac:dyDescent="0.25"/>
  <cols>
    <col min="1" max="1" width="0.85546875" customWidth="1"/>
    <col min="2" max="2" width="4.5703125" customWidth="1"/>
    <col min="3" max="3" width="23.5703125" customWidth="1"/>
    <col min="4" max="4" width="54.7109375" customWidth="1"/>
    <col min="5" max="5" width="6" customWidth="1"/>
    <col min="6" max="6" width="10.5703125" style="11" customWidth="1"/>
    <col min="8" max="8" width="9.7109375" customWidth="1"/>
    <col min="9" max="9" width="9.7109375" style="11" customWidth="1"/>
    <col min="10" max="10" width="14" style="11" customWidth="1"/>
    <col min="11" max="11" width="16.140625" style="11" customWidth="1"/>
    <col min="12" max="12" width="12.28515625" style="11" customWidth="1"/>
    <col min="13" max="13" width="13.42578125" style="7" customWidth="1"/>
    <col min="14" max="14" width="9.7109375" customWidth="1"/>
    <col min="15" max="15" width="19.5703125" style="8" customWidth="1"/>
    <col min="16" max="16" width="18.85546875" style="8" customWidth="1"/>
    <col min="17" max="17" width="18.28515625" style="10" customWidth="1"/>
    <col min="18" max="18" width="3.28515625" customWidth="1"/>
    <col min="28" max="31" width="9.140625" style="11"/>
  </cols>
  <sheetData>
    <row r="1" spans="1:32" x14ac:dyDescent="0.25">
      <c r="Q1" s="20" t="s">
        <v>34</v>
      </c>
    </row>
    <row r="2" spans="1:32" x14ac:dyDescent="0.25">
      <c r="B2" s="58" t="s">
        <v>51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3" spans="1:32" x14ac:dyDescent="0.25">
      <c r="B3" t="s">
        <v>15</v>
      </c>
      <c r="C3" s="24" t="s">
        <v>19</v>
      </c>
      <c r="D3" s="23"/>
      <c r="G3" s="23"/>
      <c r="R3" s="3"/>
    </row>
    <row r="4" spans="1:32" s="12" customFormat="1" x14ac:dyDescent="0.25">
      <c r="B4" s="49" t="s">
        <v>0</v>
      </c>
      <c r="C4" s="49" t="s">
        <v>6</v>
      </c>
      <c r="D4" s="49" t="s">
        <v>1</v>
      </c>
      <c r="E4" s="49" t="s">
        <v>5</v>
      </c>
      <c r="F4" s="54"/>
      <c r="G4" s="55"/>
      <c r="H4" s="55"/>
      <c r="I4" s="55"/>
      <c r="J4" s="55"/>
      <c r="K4" s="55"/>
      <c r="L4" s="55"/>
      <c r="M4" s="55"/>
      <c r="N4" s="56"/>
      <c r="O4" s="43" t="s">
        <v>11</v>
      </c>
      <c r="P4" s="41" t="s">
        <v>12</v>
      </c>
      <c r="Q4" s="59" t="s">
        <v>14</v>
      </c>
      <c r="R4" s="13"/>
    </row>
    <row r="5" spans="1:32" s="14" customFormat="1" ht="64.5" customHeight="1" x14ac:dyDescent="0.25">
      <c r="B5" s="50"/>
      <c r="C5" s="50"/>
      <c r="D5" s="50"/>
      <c r="E5" s="50"/>
      <c r="F5" s="52" t="s">
        <v>7</v>
      </c>
      <c r="G5" s="53"/>
      <c r="H5" s="52" t="s">
        <v>8</v>
      </c>
      <c r="I5" s="57"/>
      <c r="J5" s="53"/>
      <c r="K5" s="52" t="s">
        <v>9</v>
      </c>
      <c r="L5" s="57"/>
      <c r="M5" s="53"/>
      <c r="N5" s="9" t="s">
        <v>10</v>
      </c>
      <c r="O5" s="44"/>
      <c r="P5" s="42"/>
      <c r="Q5" s="59"/>
    </row>
    <row r="6" spans="1:32" s="14" customFormat="1" x14ac:dyDescent="0.25">
      <c r="B6" s="51"/>
      <c r="C6" s="51"/>
      <c r="D6" s="51"/>
      <c r="E6" s="51"/>
      <c r="F6" s="32" t="s">
        <v>35</v>
      </c>
      <c r="G6" s="9" t="s">
        <v>36</v>
      </c>
      <c r="H6" s="9" t="s">
        <v>37</v>
      </c>
      <c r="I6" s="9" t="s">
        <v>38</v>
      </c>
      <c r="J6" s="9" t="s">
        <v>39</v>
      </c>
      <c r="K6" s="9" t="s">
        <v>41</v>
      </c>
      <c r="L6" s="9" t="s">
        <v>40</v>
      </c>
      <c r="M6" s="9" t="s">
        <v>42</v>
      </c>
      <c r="N6" s="9"/>
      <c r="O6" s="27"/>
      <c r="P6" s="26"/>
      <c r="Q6" s="28"/>
    </row>
    <row r="7" spans="1:32" s="12" customFormat="1" x14ac:dyDescent="0.25">
      <c r="B7" s="15">
        <v>1</v>
      </c>
      <c r="C7" s="15">
        <v>2</v>
      </c>
      <c r="D7" s="15">
        <v>3</v>
      </c>
      <c r="E7" s="15">
        <v>4</v>
      </c>
      <c r="F7" s="25">
        <v>5</v>
      </c>
      <c r="G7" s="15">
        <v>6</v>
      </c>
      <c r="H7" s="15">
        <v>7</v>
      </c>
      <c r="I7" s="29">
        <v>8</v>
      </c>
      <c r="J7" s="29">
        <v>9</v>
      </c>
      <c r="K7" s="29">
        <v>10</v>
      </c>
      <c r="L7" s="29">
        <v>11</v>
      </c>
      <c r="M7" s="15">
        <v>12</v>
      </c>
      <c r="N7" s="15">
        <v>13</v>
      </c>
      <c r="O7" s="15">
        <v>14</v>
      </c>
      <c r="P7" s="15">
        <v>15</v>
      </c>
      <c r="Q7" s="15">
        <v>16</v>
      </c>
    </row>
    <row r="8" spans="1:32" ht="30" x14ac:dyDescent="0.25">
      <c r="A8" s="11"/>
      <c r="B8" s="6">
        <f>ROW()-6</f>
        <v>2</v>
      </c>
      <c r="C8" s="1" t="s">
        <v>27</v>
      </c>
      <c r="D8" s="1" t="s">
        <v>27</v>
      </c>
      <c r="E8" s="4" t="s">
        <v>28</v>
      </c>
      <c r="F8" s="4">
        <v>400</v>
      </c>
      <c r="G8" s="37">
        <v>400</v>
      </c>
      <c r="H8" s="37">
        <v>400</v>
      </c>
      <c r="I8" s="37">
        <v>400</v>
      </c>
      <c r="J8" s="37">
        <v>400</v>
      </c>
      <c r="K8" s="37">
        <v>400</v>
      </c>
      <c r="L8" s="37">
        <v>400</v>
      </c>
      <c r="M8" s="37">
        <v>400</v>
      </c>
      <c r="N8" s="37">
        <v>3200</v>
      </c>
      <c r="O8" s="5">
        <v>160</v>
      </c>
      <c r="P8" s="5">
        <v>512000</v>
      </c>
      <c r="Q8" s="5">
        <f>P8*1.18</f>
        <v>604160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F8" s="11"/>
    </row>
    <row r="9" spans="1:32" ht="30" x14ac:dyDescent="0.25">
      <c r="A9" s="11"/>
      <c r="B9" s="6">
        <f>ROW()-6</f>
        <v>3</v>
      </c>
      <c r="C9" s="1" t="s">
        <v>29</v>
      </c>
      <c r="D9" s="1" t="s">
        <v>30</v>
      </c>
      <c r="E9" s="4" t="s">
        <v>28</v>
      </c>
      <c r="F9" s="4">
        <v>0</v>
      </c>
      <c r="G9" s="37">
        <v>650</v>
      </c>
      <c r="H9" s="37">
        <v>800</v>
      </c>
      <c r="I9" s="37">
        <v>800</v>
      </c>
      <c r="J9" s="37">
        <v>800</v>
      </c>
      <c r="K9" s="37">
        <v>800</v>
      </c>
      <c r="L9" s="37">
        <v>800</v>
      </c>
      <c r="M9" s="37">
        <v>800</v>
      </c>
      <c r="N9" s="37">
        <v>5450</v>
      </c>
      <c r="O9" s="5">
        <v>200</v>
      </c>
      <c r="P9" s="5">
        <v>1090000</v>
      </c>
      <c r="Q9" s="5">
        <f t="shared" ref="Q9:Q11" si="0">P9*1.18</f>
        <v>1286200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F9" s="11"/>
    </row>
    <row r="10" spans="1:32" s="11" customFormat="1" ht="30" x14ac:dyDescent="0.25">
      <c r="B10" s="6">
        <f>ROW()-6</f>
        <v>4</v>
      </c>
      <c r="C10" s="1" t="s">
        <v>31</v>
      </c>
      <c r="D10" s="1" t="s">
        <v>31</v>
      </c>
      <c r="E10" s="4" t="s">
        <v>28</v>
      </c>
      <c r="F10" s="4">
        <v>400</v>
      </c>
      <c r="G10" s="37">
        <v>400</v>
      </c>
      <c r="H10" s="37">
        <v>400</v>
      </c>
      <c r="I10" s="37">
        <v>400</v>
      </c>
      <c r="J10" s="37">
        <v>400</v>
      </c>
      <c r="K10" s="37">
        <v>400</v>
      </c>
      <c r="L10" s="37">
        <v>400</v>
      </c>
      <c r="M10" s="37">
        <v>400</v>
      </c>
      <c r="N10" s="37">
        <v>3200</v>
      </c>
      <c r="O10" s="5">
        <v>180</v>
      </c>
      <c r="P10" s="5">
        <v>576000</v>
      </c>
      <c r="Q10" s="5">
        <f t="shared" si="0"/>
        <v>679680</v>
      </c>
    </row>
    <row r="11" spans="1:32" s="11" customFormat="1" ht="276" x14ac:dyDescent="0.25">
      <c r="B11" s="6">
        <f>ROW()-6</f>
        <v>5</v>
      </c>
      <c r="C11" s="1" t="s">
        <v>32</v>
      </c>
      <c r="D11" s="33" t="s">
        <v>33</v>
      </c>
      <c r="E11" s="4" t="s">
        <v>28</v>
      </c>
      <c r="F11" s="4">
        <v>3400</v>
      </c>
      <c r="G11" s="37">
        <v>3300</v>
      </c>
      <c r="H11" s="37">
        <v>3300</v>
      </c>
      <c r="I11" s="37">
        <v>3800</v>
      </c>
      <c r="J11" s="37">
        <v>4200</v>
      </c>
      <c r="K11" s="37">
        <v>4000</v>
      </c>
      <c r="L11" s="37">
        <v>4000</v>
      </c>
      <c r="M11" s="37">
        <v>4000</v>
      </c>
      <c r="N11" s="37">
        <v>30000</v>
      </c>
      <c r="O11" s="5">
        <v>1533.9</v>
      </c>
      <c r="P11" s="5">
        <v>46017000</v>
      </c>
      <c r="Q11" s="5">
        <f t="shared" si="0"/>
        <v>54300060</v>
      </c>
    </row>
    <row r="12" spans="1:32" x14ac:dyDescent="0.25">
      <c r="A12" s="11"/>
      <c r="B12" s="17"/>
      <c r="C12" s="18"/>
      <c r="D12" s="18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21"/>
      <c r="P12" s="22">
        <f>SUM($P$8:$P$11)</f>
        <v>48195000</v>
      </c>
      <c r="Q12" s="22">
        <f>SUM(Q8:Q11)</f>
        <v>56870100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F12" s="11"/>
    </row>
    <row r="13" spans="1:32" x14ac:dyDescent="0.25">
      <c r="A13" s="11"/>
      <c r="B13" s="16"/>
      <c r="C13" s="2"/>
      <c r="D13" s="2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 t="s">
        <v>13</v>
      </c>
      <c r="Q13" s="34">
        <f>P12*0.18</f>
        <v>8675100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F13" s="11"/>
    </row>
    <row r="14" spans="1:32" ht="16.5" customHeight="1" x14ac:dyDescent="0.25">
      <c r="A14" s="11"/>
      <c r="B14" s="47" t="s">
        <v>43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11"/>
      <c r="S14" s="11"/>
      <c r="T14" s="11"/>
      <c r="U14" s="11"/>
      <c r="V14" s="11"/>
      <c r="W14" s="11"/>
      <c r="X14" s="11"/>
      <c r="Y14" s="11"/>
      <c r="Z14" s="11"/>
      <c r="AA14" s="11"/>
      <c r="AF14" s="11"/>
    </row>
    <row r="15" spans="1:32" x14ac:dyDescent="0.25">
      <c r="B15" s="47" t="s">
        <v>2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1:32" x14ac:dyDescent="0.25">
      <c r="B16" s="45" t="s">
        <v>3</v>
      </c>
      <c r="C16" s="46"/>
      <c r="D16" s="47" t="s">
        <v>52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9" s="11" customFormat="1" ht="32.1" customHeight="1" x14ac:dyDescent="0.25">
      <c r="B17" s="35" t="s">
        <v>44</v>
      </c>
      <c r="C17" s="35"/>
      <c r="D17" s="40" t="s">
        <v>45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2"/>
      <c r="S17" s="2"/>
    </row>
    <row r="18" spans="2:19" s="36" customFormat="1" ht="124.5" customHeight="1" x14ac:dyDescent="0.25">
      <c r="B18" s="38" t="s">
        <v>4</v>
      </c>
      <c r="C18" s="39"/>
      <c r="D18" s="48" t="s">
        <v>48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2:19" s="36" customFormat="1" ht="37.5" customHeight="1" x14ac:dyDescent="0.25">
      <c r="B19" s="60" t="s">
        <v>49</v>
      </c>
      <c r="C19" s="61"/>
      <c r="D19" s="62" t="s">
        <v>50</v>
      </c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4"/>
    </row>
    <row r="20" spans="2:19" s="36" customFormat="1" ht="41.25" customHeight="1" x14ac:dyDescent="0.25">
      <c r="B20" s="38" t="s">
        <v>46</v>
      </c>
      <c r="C20" s="39"/>
      <c r="D20" s="40" t="s">
        <v>47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</row>
    <row r="23" spans="2:19" x14ac:dyDescent="0.25">
      <c r="D23" s="20"/>
    </row>
  </sheetData>
  <mergeCells count="23">
    <mergeCell ref="B2:Q2"/>
    <mergeCell ref="Q4:Q5"/>
    <mergeCell ref="B19:C19"/>
    <mergeCell ref="D19:Q19"/>
    <mergeCell ref="D17:Q17"/>
    <mergeCell ref="B14:Q14"/>
    <mergeCell ref="K5:M5"/>
    <mergeCell ref="B20:C20"/>
    <mergeCell ref="D20:Q20"/>
    <mergeCell ref="P4:P5"/>
    <mergeCell ref="O4:O5"/>
    <mergeCell ref="B16:C16"/>
    <mergeCell ref="B15:Q15"/>
    <mergeCell ref="D16:Q16"/>
    <mergeCell ref="B18:C18"/>
    <mergeCell ref="D18:Q18"/>
    <mergeCell ref="B4:B6"/>
    <mergeCell ref="C4:C6"/>
    <mergeCell ref="D4:D6"/>
    <mergeCell ref="E4:E6"/>
    <mergeCell ref="F5:G5"/>
    <mergeCell ref="F4:N4"/>
    <mergeCell ref="H5:J5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30" t="s">
        <v>16</v>
      </c>
      <c r="B5" t="e">
        <f>XLR_ERRNAME</f>
        <v>#NAME?</v>
      </c>
    </row>
    <row r="6" spans="1:19" x14ac:dyDescent="0.25">
      <c r="A6" t="s">
        <v>17</v>
      </c>
      <c r="B6">
        <v>1030</v>
      </c>
      <c r="C6" s="31" t="s">
        <v>18</v>
      </c>
      <c r="D6">
        <v>1302</v>
      </c>
      <c r="E6" s="31" t="s">
        <v>19</v>
      </c>
      <c r="F6" s="31" t="s">
        <v>20</v>
      </c>
      <c r="G6" s="31" t="s">
        <v>21</v>
      </c>
      <c r="H6" s="31" t="s">
        <v>21</v>
      </c>
      <c r="I6" s="31" t="s">
        <v>21</v>
      </c>
      <c r="J6" s="31" t="s">
        <v>19</v>
      </c>
      <c r="K6" s="31" t="s">
        <v>22</v>
      </c>
      <c r="L6" s="31" t="s">
        <v>23</v>
      </c>
      <c r="M6" s="31" t="s">
        <v>24</v>
      </c>
      <c r="N6" s="31" t="s">
        <v>21</v>
      </c>
      <c r="O6">
        <v>1051</v>
      </c>
      <c r="P6" s="31" t="s">
        <v>25</v>
      </c>
      <c r="Q6">
        <v>0</v>
      </c>
      <c r="R6" s="31" t="s">
        <v>21</v>
      </c>
      <c r="S6" s="3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Логинова Ольга Сергеевна</cp:lastModifiedBy>
  <cp:lastPrinted>2014-02-13T09:44:29Z</cp:lastPrinted>
  <dcterms:created xsi:type="dcterms:W3CDTF">2013-12-19T08:11:42Z</dcterms:created>
  <dcterms:modified xsi:type="dcterms:W3CDTF">2014-02-18T09:23:36Z</dcterms:modified>
</cp:coreProperties>
</file>